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DED_IRAP" sheetId="1" r:id="rId1"/>
  </sheets>
  <definedNames>
    <definedName name="_xlnm.Print_Area" localSheetId="0">'DED_IRAP'!$A$1:$H$74</definedName>
    <definedName name="solver_adj" localSheetId="0" hidden="1">'DED_IRAP'!$H$19:$H$38</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'DED_IRAP'!#REF!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comments1.xml><?xml version="1.0" encoding="utf-8"?>
<comments xmlns="http://schemas.openxmlformats.org/spreadsheetml/2006/main">
  <authors>
    <author>oscar</author>
  </authors>
  <commentList>
    <comment ref="A1" authorId="0">
      <text>
        <r>
          <rPr>
            <b/>
            <sz val="10"/>
            <color indexed="12"/>
            <rFont val="Tahoma"/>
            <family val="2"/>
          </rPr>
          <t>I CAMPI GESTIBILI SONO QUELLI COLORATI IN VERDE</t>
        </r>
      </text>
    </comment>
    <comment ref="A15" authorId="0">
      <text>
        <r>
          <rPr>
            <b/>
            <i/>
            <u val="single"/>
            <sz val="8"/>
            <color indexed="12"/>
            <rFont val="Tahoma"/>
            <family val="2"/>
          </rPr>
          <t>nota del 19 aprile 2004</t>
        </r>
        <r>
          <rPr>
            <b/>
            <sz val="8"/>
            <color indexed="12"/>
            <rFont val="Tahoma"/>
            <family val="2"/>
          </rPr>
          <t xml:space="preserve">
Dalla lettura del comma 4-bis.1 e 4-bis.2 del D.Lgs. 446/1997, così come modificato dall'art. 5 della Legge 289/2002, "SEMBREREBBE" che la deduzione dei 2.000 euro a dipendente vada applicata per ciascun periodo d'imposta, indipendentemente dalla durata del periodo stesso.
In previsione di possibili interpretazioni difformi, viene sviluppato il conteggio anche sulla base della deduzione ragguagliata alla durata del periodo d'imposta, lasciando all'utilizzatore la scelta di quale metodo utilizzare.</t>
        </r>
      </text>
    </comment>
    <comment ref="F18" authorId="0">
      <text>
        <r>
          <rPr>
            <b/>
            <sz val="8"/>
            <rFont val="Tahoma"/>
            <family val="0"/>
          </rPr>
          <t>normalmente 312 da rapportare al periodo di lavoro se inferiore all'anno</t>
        </r>
      </text>
    </comment>
    <comment ref="E18" authorId="0">
      <text>
        <r>
          <rPr>
            <b/>
            <sz val="8"/>
            <rFont val="Tahoma"/>
            <family val="0"/>
          </rPr>
          <t>punto 12 della parte C del CUD/2004 moltiplicato 6</t>
        </r>
      </text>
    </comment>
  </commentList>
</comments>
</file>

<file path=xl/sharedStrings.xml><?xml version="1.0" encoding="utf-8"?>
<sst xmlns="http://schemas.openxmlformats.org/spreadsheetml/2006/main" count="43" uniqueCount="27">
  <si>
    <t>dal</t>
  </si>
  <si>
    <t>al</t>
  </si>
  <si>
    <t>giorni</t>
  </si>
  <si>
    <t>base</t>
  </si>
  <si>
    <t>ragguagliato</t>
  </si>
  <si>
    <t>dettaglio dipendenti</t>
  </si>
  <si>
    <t>tempo parziale</t>
  </si>
  <si>
    <t>coefficiente</t>
  </si>
  <si>
    <t>deduzione teorica</t>
  </si>
  <si>
    <t>nominativo</t>
  </si>
  <si>
    <t>TOTALE DEDUZIONI TEORICHE</t>
  </si>
  <si>
    <t>TOTALE DEDUZIONE EFFETTIVA</t>
  </si>
  <si>
    <t xml:space="preserve"> </t>
  </si>
  <si>
    <t>azienda :</t>
  </si>
  <si>
    <t>periodo d'imposta :</t>
  </si>
  <si>
    <t>limite componenti positivi del valore della produzione :</t>
  </si>
  <si>
    <t>componenti positivi del valore della produzione effettivi :</t>
  </si>
  <si>
    <t>per massimo nr. :</t>
  </si>
  <si>
    <t>DATI DI BASE</t>
  </si>
  <si>
    <t xml:space="preserve">METODO 1 : deduzione di € 2.000,00* a dipendente per periodo d'imposta </t>
  </si>
  <si>
    <t xml:space="preserve">METODO 2 : deduzione di € 2.000,00* a dipendente ragguagliata alla durata del periodo d'imposta </t>
  </si>
  <si>
    <t>Rag. Oscar Enrico Pasquini    19 aprile 2004</t>
  </si>
  <si>
    <t>giornate retribuite</t>
  </si>
  <si>
    <t>giornate contrattuali</t>
  </si>
  <si>
    <t>deduzione a dipendente ragguagliata alla durata del periodo d'imposta (metodo 2) :</t>
  </si>
  <si>
    <t>deduzione base a dipendente (metodo 1) :</t>
  </si>
  <si>
    <t>CALCOLO DEDUZIONE IRAP 2003 per PERSONALE DIPENDENTE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</si>
</sst>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 numFmtId="166" formatCode="_-&quot;€&quot;\ * #,##0.000_-;\-&quot;€&quot;\ * #,##0.000_-;_-&quot;€&quot;\ * &quot;-&quot;???_-;_-@_-"/>
  </numFmts>
  <fonts count="15">
    <font>
      <sz val="10"/>
      <name val="Tahoma"/>
      <family val="0"/>
    </font>
    <font>
      <b/>
      <sz val="10"/>
      <name val="Tahoma"/>
      <family val="2"/>
    </font>
    <font>
      <b/>
      <sz val="12"/>
      <name val="Tahoma"/>
      <family val="2"/>
    </font>
    <font>
      <b/>
      <sz val="11"/>
      <color indexed="10"/>
      <name val="Tahoma"/>
      <family val="2"/>
    </font>
    <font>
      <b/>
      <i/>
      <sz val="14"/>
      <color indexed="10"/>
      <name val="Tahoma"/>
      <family val="2"/>
    </font>
    <font>
      <b/>
      <sz val="8"/>
      <name val="Tahoma"/>
      <family val="0"/>
    </font>
    <font>
      <b/>
      <sz val="10"/>
      <color indexed="12"/>
      <name val="Tahoma"/>
      <family val="2"/>
    </font>
    <font>
      <b/>
      <sz val="8"/>
      <color indexed="12"/>
      <name val="Tahoma"/>
      <family val="2"/>
    </font>
    <font>
      <b/>
      <i/>
      <u val="single"/>
      <sz val="8"/>
      <color indexed="12"/>
      <name val="Tahoma"/>
      <family val="2"/>
    </font>
    <font>
      <b/>
      <sz val="11"/>
      <color indexed="12"/>
      <name val="Tahoma"/>
      <family val="2"/>
    </font>
    <font>
      <b/>
      <sz val="11"/>
      <color indexed="18"/>
      <name val="Tahoma"/>
      <family val="2"/>
    </font>
    <font>
      <b/>
      <sz val="10"/>
      <color indexed="18"/>
      <name val="Tahoma"/>
      <family val="2"/>
    </font>
    <font>
      <sz val="10"/>
      <color indexed="18"/>
      <name val="Tahoma"/>
      <family val="2"/>
    </font>
    <font>
      <b/>
      <u val="single"/>
      <sz val="11"/>
      <color indexed="10"/>
      <name val="Tahoma"/>
      <family val="2"/>
    </font>
    <font>
      <sz val="8"/>
      <name val="Microsoft Sans Serif"/>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47">
    <border>
      <left/>
      <right/>
      <top/>
      <bottom/>
      <diagonal/>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style="medium"/>
      <top style="thin"/>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medium"/>
      <right style="thin"/>
      <top style="thin"/>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thin"/>
      <bottom style="thin"/>
    </border>
    <border>
      <left style="thin"/>
      <right style="medium"/>
      <top style="thin"/>
      <bottom>
        <color indexed="63"/>
      </bottom>
    </border>
    <border>
      <left style="thin"/>
      <right style="medium"/>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
    <xf numFmtId="0" fontId="0" fillId="0" borderId="0" xfId="0" applyAlignment="1">
      <alignment/>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Border="1" applyAlignment="1">
      <alignment vertical="center"/>
    </xf>
    <xf numFmtId="44" fontId="0" fillId="2" borderId="0" xfId="0" applyNumberFormat="1" applyFill="1" applyAlignment="1">
      <alignment vertical="center"/>
    </xf>
    <xf numFmtId="0" fontId="0" fillId="3" borderId="1" xfId="0" applyFill="1" applyBorder="1" applyAlignment="1" applyProtection="1">
      <alignment vertical="center"/>
      <protection locked="0"/>
    </xf>
    <xf numFmtId="14" fontId="0" fillId="3" borderId="1" xfId="0" applyNumberFormat="1" applyFill="1" applyBorder="1" applyAlignment="1" applyProtection="1">
      <alignment vertical="center"/>
      <protection locked="0"/>
    </xf>
    <xf numFmtId="0" fontId="10"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1" fillId="2" borderId="4" xfId="0" applyFont="1" applyFill="1" applyBorder="1" applyAlignment="1">
      <alignment horizontal="center" vertical="center"/>
    </xf>
    <xf numFmtId="43" fontId="11" fillId="2" borderId="5" xfId="16" applyFont="1" applyFill="1" applyBorder="1" applyAlignment="1">
      <alignment horizontal="center" vertical="center"/>
    </xf>
    <xf numFmtId="44" fontId="11" fillId="2" borderId="6" xfId="15" applyFont="1" applyFill="1" applyBorder="1" applyAlignment="1">
      <alignment vertical="center"/>
    </xf>
    <xf numFmtId="0" fontId="11" fillId="2" borderId="5" xfId="0" applyFont="1" applyFill="1" applyBorder="1" applyAlignment="1">
      <alignment horizontal="center" vertical="center"/>
    </xf>
    <xf numFmtId="0" fontId="12" fillId="2" borderId="7" xfId="0" applyFont="1" applyFill="1" applyBorder="1" applyAlignment="1">
      <alignment vertical="center"/>
    </xf>
    <xf numFmtId="0" fontId="12" fillId="2" borderId="1" xfId="0" applyFont="1" applyFill="1" applyBorder="1" applyAlignment="1">
      <alignment vertical="center"/>
    </xf>
    <xf numFmtId="44" fontId="11" fillId="2" borderId="8" xfId="15" applyFont="1" applyFill="1" applyBorder="1" applyAlignment="1">
      <alignment vertical="center"/>
    </xf>
    <xf numFmtId="0" fontId="12" fillId="2" borderId="9" xfId="0" applyFont="1" applyFill="1" applyBorder="1" applyAlignment="1">
      <alignment horizontal="right" vertical="center"/>
    </xf>
    <xf numFmtId="0" fontId="12" fillId="2" borderId="10" xfId="0" applyFont="1" applyFill="1" applyBorder="1" applyAlignment="1">
      <alignment horizontal="right" vertical="center"/>
    </xf>
    <xf numFmtId="0" fontId="12" fillId="2" borderId="10" xfId="0" applyFont="1" applyFill="1" applyBorder="1" applyAlignment="1">
      <alignment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right" vertical="center"/>
    </xf>
    <xf numFmtId="0" fontId="12" fillId="2" borderId="1" xfId="0" applyFont="1" applyFill="1" applyBorder="1" applyAlignment="1">
      <alignment horizontal="right"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right" vertical="center"/>
    </xf>
    <xf numFmtId="0" fontId="12" fillId="2" borderId="15" xfId="0" applyFont="1" applyFill="1" applyBorder="1" applyAlignment="1">
      <alignment horizontal="right" vertical="center"/>
    </xf>
    <xf numFmtId="0" fontId="12" fillId="2" borderId="15" xfId="0" applyFont="1" applyFill="1" applyBorder="1" applyAlignment="1">
      <alignment vertical="center"/>
    </xf>
    <xf numFmtId="0" fontId="12" fillId="2" borderId="16" xfId="0" applyFont="1" applyFill="1" applyBorder="1" applyAlignment="1">
      <alignment horizontal="center" vertical="center"/>
    </xf>
    <xf numFmtId="0" fontId="12" fillId="2" borderId="0" xfId="0" applyFont="1" applyFill="1" applyBorder="1" applyAlignment="1">
      <alignment horizontal="right" vertical="center"/>
    </xf>
    <xf numFmtId="0" fontId="12" fillId="0" borderId="0" xfId="0" applyFont="1" applyFill="1" applyBorder="1" applyAlignment="1">
      <alignment vertical="center"/>
    </xf>
    <xf numFmtId="0" fontId="12" fillId="2" borderId="0" xfId="0" applyFont="1" applyFill="1" applyBorder="1" applyAlignment="1">
      <alignment horizontal="center" vertical="center"/>
    </xf>
    <xf numFmtId="14" fontId="1" fillId="3" borderId="4" xfId="0" applyNumberFormat="1" applyFont="1" applyFill="1" applyBorder="1" applyAlignment="1" applyProtection="1">
      <alignment horizontal="center" vertical="center"/>
      <protection locked="0"/>
    </xf>
    <xf numFmtId="0" fontId="0" fillId="3" borderId="7" xfId="0" applyFill="1" applyBorder="1" applyAlignment="1" applyProtection="1">
      <alignment vertical="center"/>
      <protection locked="0"/>
    </xf>
    <xf numFmtId="0" fontId="0" fillId="2" borderId="17" xfId="0" applyFill="1" applyBorder="1" applyAlignment="1">
      <alignment vertical="center"/>
    </xf>
    <xf numFmtId="0" fontId="0" fillId="2" borderId="18" xfId="0" applyFill="1" applyBorder="1" applyAlignment="1">
      <alignment vertical="center"/>
    </xf>
    <xf numFmtId="0" fontId="1" fillId="2" borderId="0" xfId="0" applyFont="1"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14" fillId="2" borderId="0" xfId="0" applyFont="1" applyFill="1" applyAlignment="1">
      <alignment horizontal="right" vertical="center" wrapText="1"/>
    </xf>
    <xf numFmtId="14" fontId="0" fillId="2" borderId="0" xfId="0" applyNumberFormat="1" applyFill="1" applyAlignment="1">
      <alignment vertical="center"/>
    </xf>
    <xf numFmtId="2" fontId="0" fillId="2" borderId="0" xfId="0" applyNumberFormat="1" applyFill="1" applyAlignment="1">
      <alignment vertical="center"/>
    </xf>
    <xf numFmtId="0" fontId="1" fillId="2" borderId="1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44" fontId="11" fillId="2" borderId="22" xfId="15" applyFont="1" applyFill="1" applyBorder="1" applyAlignment="1" applyProtection="1">
      <alignment vertical="center"/>
      <protection hidden="1"/>
    </xf>
    <xf numFmtId="43" fontId="0" fillId="2" borderId="1" xfId="16" applyFill="1" applyBorder="1" applyAlignment="1" applyProtection="1">
      <alignment horizontal="center" vertical="center"/>
      <protection hidden="1"/>
    </xf>
    <xf numFmtId="164" fontId="0" fillId="2" borderId="1" xfId="0" applyNumberFormat="1" applyFill="1" applyBorder="1" applyAlignment="1" applyProtection="1">
      <alignment vertical="center"/>
      <protection hidden="1"/>
    </xf>
    <xf numFmtId="44" fontId="0" fillId="2" borderId="8" xfId="15" applyFill="1" applyBorder="1" applyAlignment="1" applyProtection="1">
      <alignment vertical="center"/>
      <protection hidden="1"/>
    </xf>
    <xf numFmtId="44" fontId="1" fillId="2" borderId="23" xfId="0" applyNumberFormat="1" applyFont="1" applyFill="1" applyBorder="1" applyAlignment="1" applyProtection="1">
      <alignment vertical="center"/>
      <protection hidden="1"/>
    </xf>
    <xf numFmtId="0" fontId="1" fillId="2" borderId="18" xfId="0" applyFont="1" applyFill="1" applyBorder="1" applyAlignment="1" applyProtection="1">
      <alignment vertical="center"/>
      <protection hidden="1"/>
    </xf>
    <xf numFmtId="44" fontId="9" fillId="2" borderId="23" xfId="0" applyNumberFormat="1" applyFont="1" applyFill="1" applyBorder="1" applyAlignment="1" applyProtection="1">
      <alignment vertical="center"/>
      <protection hidden="1"/>
    </xf>
    <xf numFmtId="0" fontId="0" fillId="0" borderId="7" xfId="0" applyFill="1" applyBorder="1" applyAlignment="1" applyProtection="1">
      <alignment vertical="center"/>
      <protection hidden="1"/>
    </xf>
    <xf numFmtId="14" fontId="0" fillId="0" borderId="1" xfId="0" applyNumberFormat="1" applyFill="1" applyBorder="1" applyAlignment="1" applyProtection="1">
      <alignment vertical="center"/>
      <protection hidden="1"/>
    </xf>
    <xf numFmtId="43" fontId="0" fillId="0" borderId="1" xfId="16" applyFill="1" applyBorder="1" applyAlignment="1" applyProtection="1">
      <alignment horizontal="center" vertical="center"/>
      <protection hidden="1"/>
    </xf>
    <xf numFmtId="0" fontId="0" fillId="0" borderId="1" xfId="0" applyFill="1" applyBorder="1" applyAlignment="1" applyProtection="1">
      <alignment vertical="center"/>
      <protection hidden="1"/>
    </xf>
    <xf numFmtId="0" fontId="0" fillId="2" borderId="17" xfId="0"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18" xfId="0"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0" fillId="2" borderId="19" xfId="0" applyFill="1" applyBorder="1" applyAlignment="1" applyProtection="1">
      <alignment vertical="center"/>
      <protection hidden="1"/>
    </xf>
    <xf numFmtId="0" fontId="0" fillId="2" borderId="20" xfId="0" applyFill="1" applyBorder="1" applyAlignment="1" applyProtection="1">
      <alignment vertical="center"/>
      <protection hidden="1"/>
    </xf>
    <xf numFmtId="0" fontId="0" fillId="2" borderId="21" xfId="0" applyFill="1" applyBorder="1" applyAlignment="1" applyProtection="1">
      <alignment vertical="center"/>
      <protection hidden="1"/>
    </xf>
    <xf numFmtId="0" fontId="11" fillId="2" borderId="24" xfId="0" applyFont="1" applyFill="1" applyBorder="1" applyAlignment="1">
      <alignment horizontal="center" vertical="top"/>
    </xf>
    <xf numFmtId="0" fontId="11" fillId="2" borderId="22" xfId="0" applyFont="1" applyFill="1" applyBorder="1" applyAlignment="1">
      <alignment horizontal="center" vertical="top"/>
    </xf>
    <xf numFmtId="44" fontId="1" fillId="3" borderId="25" xfId="15" applyFont="1" applyFill="1" applyBorder="1" applyAlignment="1" applyProtection="1">
      <alignment vertical="center"/>
      <protection locked="0"/>
    </xf>
    <xf numFmtId="44" fontId="1" fillId="2" borderId="25" xfId="15" applyFont="1" applyFill="1" applyBorder="1" applyAlignment="1" applyProtection="1">
      <alignment horizontal="center" vertical="center"/>
      <protection hidden="1"/>
    </xf>
    <xf numFmtId="44" fontId="1" fillId="2" borderId="26" xfId="15" applyFont="1" applyFill="1" applyBorder="1" applyAlignment="1" applyProtection="1">
      <alignment horizontal="center" vertical="center"/>
      <protection hidden="1"/>
    </xf>
    <xf numFmtId="0" fontId="11" fillId="2" borderId="27" xfId="0" applyFont="1" applyFill="1" applyBorder="1" applyAlignment="1">
      <alignment horizontal="right" vertical="center" wrapText="1"/>
    </xf>
    <xf numFmtId="0" fontId="12" fillId="2" borderId="24" xfId="0" applyFont="1" applyFill="1" applyBorder="1" applyAlignment="1">
      <alignment horizontal="right" vertical="center" wrapText="1"/>
    </xf>
    <xf numFmtId="0" fontId="11" fillId="2" borderId="28" xfId="0" applyFont="1" applyFill="1" applyBorder="1" applyAlignment="1">
      <alignment horizontal="right" vertical="center"/>
    </xf>
    <xf numFmtId="0" fontId="12" fillId="2" borderId="29" xfId="0" applyFont="1" applyFill="1" applyBorder="1" applyAlignment="1">
      <alignment vertical="center"/>
    </xf>
    <xf numFmtId="0" fontId="3" fillId="2" borderId="30" xfId="0" applyFont="1" applyFill="1" applyBorder="1" applyAlignment="1">
      <alignment horizontal="center" vertical="center" textRotation="46"/>
    </xf>
    <xf numFmtId="0" fontId="3" fillId="2" borderId="31" xfId="0" applyFont="1" applyFill="1" applyBorder="1" applyAlignment="1">
      <alignment vertical="center" textRotation="46"/>
    </xf>
    <xf numFmtId="0" fontId="3" fillId="2" borderId="32" xfId="0" applyFont="1" applyFill="1" applyBorder="1" applyAlignment="1">
      <alignment vertical="center" textRotation="46"/>
    </xf>
    <xf numFmtId="0" fontId="4" fillId="2" borderId="0" xfId="0" applyFont="1" applyFill="1" applyAlignment="1">
      <alignment horizontal="center" vertical="center"/>
    </xf>
    <xf numFmtId="0" fontId="4" fillId="0" borderId="0" xfId="0" applyFont="1" applyAlignment="1">
      <alignment horizontal="center" vertical="center"/>
    </xf>
    <xf numFmtId="0" fontId="2" fillId="3" borderId="33"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11" fillId="2" borderId="35" xfId="0" applyFont="1" applyFill="1" applyBorder="1" applyAlignment="1">
      <alignment horizontal="right" vertical="center"/>
    </xf>
    <xf numFmtId="0" fontId="12" fillId="2" borderId="36" xfId="0" applyFont="1" applyFill="1" applyBorder="1" applyAlignment="1">
      <alignment horizontal="right" vertical="center"/>
    </xf>
    <xf numFmtId="0" fontId="11" fillId="2" borderId="37" xfId="0" applyFont="1" applyFill="1" applyBorder="1" applyAlignment="1">
      <alignment horizontal="right" vertical="center"/>
    </xf>
    <xf numFmtId="0" fontId="12" fillId="2" borderId="25" xfId="0" applyFont="1" applyFill="1" applyBorder="1" applyAlignment="1">
      <alignment horizontal="right" vertical="center"/>
    </xf>
    <xf numFmtId="0" fontId="11" fillId="2" borderId="38" xfId="0" applyFont="1" applyFill="1" applyBorder="1" applyAlignment="1">
      <alignment horizontal="right" vertical="center"/>
    </xf>
    <xf numFmtId="0" fontId="12" fillId="2" borderId="39" xfId="0" applyFont="1" applyFill="1" applyBorder="1" applyAlignment="1">
      <alignment horizontal="right" vertical="center"/>
    </xf>
    <xf numFmtId="44" fontId="11" fillId="2" borderId="39" xfId="15" applyFont="1" applyFill="1" applyBorder="1" applyAlignment="1">
      <alignment vertical="center"/>
    </xf>
    <xf numFmtId="44" fontId="11" fillId="2" borderId="39" xfId="15" applyFont="1" applyFill="1" applyBorder="1" applyAlignment="1" applyProtection="1">
      <alignment vertical="center"/>
      <protection hidden="1"/>
    </xf>
    <xf numFmtId="44" fontId="11" fillId="2" borderId="6" xfId="15" applyFont="1" applyFill="1" applyBorder="1" applyAlignment="1" applyProtection="1">
      <alignment vertical="center"/>
      <protection hidden="1"/>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2" borderId="4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43"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13" xfId="0" applyFont="1" applyFill="1" applyBorder="1" applyAlignment="1" applyProtection="1">
      <alignment horizontal="center" vertical="center"/>
      <protection hidden="1"/>
    </xf>
    <xf numFmtId="0" fontId="9" fillId="2" borderId="43"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 fillId="2" borderId="43" xfId="0" applyFont="1" applyFill="1" applyBorder="1" applyAlignment="1" applyProtection="1">
      <alignment horizontal="center" vertical="center"/>
      <protection hidden="1"/>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4"/>
  <sheetViews>
    <sheetView tabSelected="1" zoomScale="85" zoomScaleNormal="85" workbookViewId="0" topLeftCell="A1">
      <selection activeCell="A2" sqref="A2"/>
    </sheetView>
  </sheetViews>
  <sheetFormatPr defaultColWidth="9.140625" defaultRowHeight="12.75"/>
  <cols>
    <col min="1" max="1" width="35.8515625" style="1" customWidth="1"/>
    <col min="2" max="7" width="14.7109375" style="1" customWidth="1"/>
    <col min="8" max="8" width="22.00390625" style="1" customWidth="1"/>
    <col min="9" max="9" width="13.28125" style="1" customWidth="1"/>
    <col min="10" max="16384" width="9.140625" style="1" customWidth="1"/>
  </cols>
  <sheetData>
    <row r="1" spans="1:8" ht="47.25" customHeight="1">
      <c r="A1" s="76" t="s">
        <v>26</v>
      </c>
      <c r="B1" s="77"/>
      <c r="C1" s="77"/>
      <c r="D1" s="77"/>
      <c r="E1" s="77"/>
      <c r="F1" s="77"/>
      <c r="G1" s="77"/>
      <c r="H1" s="77"/>
    </row>
    <row r="2" ht="31.5" customHeight="1" thickBot="1">
      <c r="H2" s="38" t="s">
        <v>21</v>
      </c>
    </row>
    <row r="3" spans="1:8" ht="33" customHeight="1" thickBot="1">
      <c r="A3" s="7" t="s">
        <v>13</v>
      </c>
      <c r="B3" s="78"/>
      <c r="C3" s="79"/>
      <c r="D3" s="79"/>
      <c r="E3" s="79"/>
      <c r="F3" s="79"/>
      <c r="G3" s="79"/>
      <c r="H3" s="80"/>
    </row>
    <row r="4" ht="13.5" thickBot="1"/>
    <row r="5" spans="1:8" s="2" customFormat="1" ht="31.5" customHeight="1" thickBot="1">
      <c r="A5" s="8" t="s">
        <v>14</v>
      </c>
      <c r="B5" s="9" t="s">
        <v>0</v>
      </c>
      <c r="C5" s="30"/>
      <c r="D5" s="9" t="s">
        <v>1</v>
      </c>
      <c r="E5" s="30"/>
      <c r="F5" s="9" t="s">
        <v>2</v>
      </c>
      <c r="G5" s="10">
        <f>E5-C5+1</f>
        <v>1</v>
      </c>
      <c r="H5" s="73" t="s">
        <v>18</v>
      </c>
    </row>
    <row r="6" spans="1:8" ht="31.5" customHeight="1">
      <c r="A6" s="81" t="s">
        <v>15</v>
      </c>
      <c r="B6" s="82"/>
      <c r="C6" s="82"/>
      <c r="D6" s="87">
        <v>400000</v>
      </c>
      <c r="E6" s="87"/>
      <c r="F6" s="88">
        <f>ROUND(D6/365*G5,0)</f>
        <v>1096</v>
      </c>
      <c r="G6" s="89"/>
      <c r="H6" s="74"/>
    </row>
    <row r="7" spans="1:8" ht="21" customHeight="1" thickBot="1">
      <c r="A7" s="44"/>
      <c r="B7" s="45"/>
      <c r="C7" s="45"/>
      <c r="D7" s="64" t="s">
        <v>3</v>
      </c>
      <c r="E7" s="64"/>
      <c r="F7" s="64" t="s">
        <v>4</v>
      </c>
      <c r="G7" s="65"/>
      <c r="H7" s="74"/>
    </row>
    <row r="8" spans="1:8" ht="31.5" customHeight="1" thickBot="1">
      <c r="A8" s="83" t="s">
        <v>16</v>
      </c>
      <c r="B8" s="84"/>
      <c r="C8" s="84"/>
      <c r="D8" s="66"/>
      <c r="E8" s="66"/>
      <c r="F8" s="67" t="str">
        <f>IF(D8&gt;F6,"NON SPETTA","SPETTA")</f>
        <v>SPETTA</v>
      </c>
      <c r="G8" s="68"/>
      <c r="H8" s="74"/>
    </row>
    <row r="9" spans="1:8" ht="31.5" customHeight="1" thickBot="1">
      <c r="A9" s="85" t="s">
        <v>25</v>
      </c>
      <c r="B9" s="86"/>
      <c r="C9" s="11">
        <v>2000</v>
      </c>
      <c r="D9" s="71" t="s">
        <v>17</v>
      </c>
      <c r="E9" s="71"/>
      <c r="F9" s="72"/>
      <c r="G9" s="12">
        <v>5</v>
      </c>
      <c r="H9" s="74"/>
    </row>
    <row r="10" spans="1:8" ht="12.75" customHeight="1" hidden="1">
      <c r="A10" s="13"/>
      <c r="B10" s="14"/>
      <c r="C10" s="15"/>
      <c r="D10" s="16"/>
      <c r="E10" s="17"/>
      <c r="F10" s="18"/>
      <c r="G10" s="19">
        <f>IF($G$9-1&gt;0,$G$9-1,0)</f>
        <v>4</v>
      </c>
      <c r="H10" s="74"/>
    </row>
    <row r="11" spans="1:8" ht="12.75" customHeight="1" hidden="1">
      <c r="A11" s="13"/>
      <c r="B11" s="14"/>
      <c r="C11" s="15"/>
      <c r="D11" s="20"/>
      <c r="E11" s="21"/>
      <c r="F11" s="14"/>
      <c r="G11" s="22">
        <f>IF($G$9-2&gt;0,$G$9-2,0)</f>
        <v>3</v>
      </c>
      <c r="H11" s="74"/>
    </row>
    <row r="12" spans="1:8" ht="12.75" customHeight="1" hidden="1">
      <c r="A12" s="13"/>
      <c r="B12" s="14"/>
      <c r="C12" s="15"/>
      <c r="D12" s="20"/>
      <c r="E12" s="21"/>
      <c r="F12" s="14"/>
      <c r="G12" s="22">
        <f>IF($G$9-3&gt;0,$G$9-3,0)</f>
        <v>2</v>
      </c>
      <c r="H12" s="74"/>
    </row>
    <row r="13" spans="1:8" ht="12.75" customHeight="1" hidden="1">
      <c r="A13" s="13"/>
      <c r="B13" s="14"/>
      <c r="C13" s="15"/>
      <c r="D13" s="23"/>
      <c r="E13" s="24"/>
      <c r="F13" s="25"/>
      <c r="G13" s="26">
        <f>IF($G$9-4&gt;0,$G$9-4,0)</f>
        <v>1</v>
      </c>
      <c r="H13" s="74"/>
    </row>
    <row r="14" spans="1:8" ht="39.75" customHeight="1" thickBot="1">
      <c r="A14" s="69" t="s">
        <v>24</v>
      </c>
      <c r="B14" s="70"/>
      <c r="C14" s="46">
        <f>$C$9/365*$G$5</f>
        <v>5.47945205479452</v>
      </c>
      <c r="D14" s="27"/>
      <c r="E14" s="27"/>
      <c r="F14" s="28"/>
      <c r="G14" s="29"/>
      <c r="H14" s="75"/>
    </row>
    <row r="15" ht="78.75" customHeight="1" thickBot="1"/>
    <row r="16" spans="1:8" ht="32.25" customHeight="1">
      <c r="A16" s="90" t="s">
        <v>19</v>
      </c>
      <c r="B16" s="91"/>
      <c r="C16" s="91"/>
      <c r="D16" s="91"/>
      <c r="E16" s="91"/>
      <c r="F16" s="91"/>
      <c r="G16" s="91"/>
      <c r="H16" s="92"/>
    </row>
    <row r="17" spans="1:8" ht="12.75">
      <c r="A17" s="95" t="s">
        <v>5</v>
      </c>
      <c r="B17" s="94"/>
      <c r="C17" s="94"/>
      <c r="D17" s="96"/>
      <c r="E17" s="93" t="s">
        <v>6</v>
      </c>
      <c r="F17" s="94"/>
      <c r="G17" s="94"/>
      <c r="H17" s="97" t="s">
        <v>8</v>
      </c>
    </row>
    <row r="18" spans="1:8" ht="25.5">
      <c r="A18" s="42" t="s">
        <v>9</v>
      </c>
      <c r="B18" s="43" t="s">
        <v>0</v>
      </c>
      <c r="C18" s="43" t="s">
        <v>1</v>
      </c>
      <c r="D18" s="43" t="s">
        <v>2</v>
      </c>
      <c r="E18" s="43" t="s">
        <v>22</v>
      </c>
      <c r="F18" s="43" t="s">
        <v>23</v>
      </c>
      <c r="G18" s="41" t="s">
        <v>7</v>
      </c>
      <c r="H18" s="98"/>
    </row>
    <row r="19" spans="1:8" ht="12.75">
      <c r="A19" s="31"/>
      <c r="B19" s="6"/>
      <c r="C19" s="6"/>
      <c r="D19" s="47">
        <f aca="true" t="shared" si="0" ref="D19:D28">IF(C19&gt;=B19,IF(B19&lt;&gt;0,C19-B19+1,0),0)</f>
        <v>0</v>
      </c>
      <c r="E19" s="5"/>
      <c r="F19" s="5"/>
      <c r="G19" s="48">
        <f aca="true" t="shared" si="1" ref="G19:G38">IF(E19&gt;0,ROUND(E19/F19,3),IF(D19=0,0,1))</f>
        <v>0</v>
      </c>
      <c r="H19" s="49">
        <f>IF($F$8="SPETTA",ROUND(($C$9/$G$5*D19)*G19,0),0)</f>
        <v>0</v>
      </c>
    </row>
    <row r="20" spans="1:8" ht="12.75">
      <c r="A20" s="31"/>
      <c r="B20" s="6"/>
      <c r="C20" s="6"/>
      <c r="D20" s="47">
        <f t="shared" si="0"/>
        <v>0</v>
      </c>
      <c r="E20" s="5"/>
      <c r="F20" s="5"/>
      <c r="G20" s="48">
        <f>IF(E20&gt;0,ROUND(E20/F20,3),IF(D20=0,0,1))</f>
        <v>0</v>
      </c>
      <c r="H20" s="49">
        <f aca="true" t="shared" si="2" ref="H20:H38">IF($F$8="SPETTA",ROUND(($C$9/$G$5*D20)*G20,0),0)</f>
        <v>0</v>
      </c>
    </row>
    <row r="21" spans="1:8" ht="12.75">
      <c r="A21" s="31"/>
      <c r="B21" s="6"/>
      <c r="C21" s="6"/>
      <c r="D21" s="47">
        <f t="shared" si="0"/>
        <v>0</v>
      </c>
      <c r="E21" s="5"/>
      <c r="F21" s="5"/>
      <c r="G21" s="48">
        <f t="shared" si="1"/>
        <v>0</v>
      </c>
      <c r="H21" s="49">
        <f t="shared" si="2"/>
        <v>0</v>
      </c>
    </row>
    <row r="22" spans="1:8" ht="12.75">
      <c r="A22" s="31"/>
      <c r="B22" s="6"/>
      <c r="C22" s="6"/>
      <c r="D22" s="47">
        <f t="shared" si="0"/>
        <v>0</v>
      </c>
      <c r="E22" s="5"/>
      <c r="F22" s="5"/>
      <c r="G22" s="48">
        <f t="shared" si="1"/>
        <v>0</v>
      </c>
      <c r="H22" s="49">
        <f t="shared" si="2"/>
        <v>0</v>
      </c>
    </row>
    <row r="23" spans="1:8" ht="12.75">
      <c r="A23" s="31"/>
      <c r="B23" s="6"/>
      <c r="C23" s="6"/>
      <c r="D23" s="47">
        <f t="shared" si="0"/>
        <v>0</v>
      </c>
      <c r="E23" s="5"/>
      <c r="F23" s="5"/>
      <c r="G23" s="48">
        <f t="shared" si="1"/>
        <v>0</v>
      </c>
      <c r="H23" s="49">
        <f t="shared" si="2"/>
        <v>0</v>
      </c>
    </row>
    <row r="24" spans="1:8" ht="12.75">
      <c r="A24" s="31"/>
      <c r="B24" s="6"/>
      <c r="C24" s="6"/>
      <c r="D24" s="47">
        <f t="shared" si="0"/>
        <v>0</v>
      </c>
      <c r="E24" s="5"/>
      <c r="F24" s="5"/>
      <c r="G24" s="48">
        <f t="shared" si="1"/>
        <v>0</v>
      </c>
      <c r="H24" s="49">
        <f t="shared" si="2"/>
        <v>0</v>
      </c>
    </row>
    <row r="25" spans="1:8" ht="12.75">
      <c r="A25" s="31"/>
      <c r="B25" s="6"/>
      <c r="C25" s="6"/>
      <c r="D25" s="47">
        <f t="shared" si="0"/>
        <v>0</v>
      </c>
      <c r="E25" s="5"/>
      <c r="F25" s="5"/>
      <c r="G25" s="48">
        <f t="shared" si="1"/>
        <v>0</v>
      </c>
      <c r="H25" s="49">
        <f t="shared" si="2"/>
        <v>0</v>
      </c>
    </row>
    <row r="26" spans="1:8" ht="12.75">
      <c r="A26" s="31"/>
      <c r="B26" s="6"/>
      <c r="C26" s="6"/>
      <c r="D26" s="47">
        <f t="shared" si="0"/>
        <v>0</v>
      </c>
      <c r="E26" s="5"/>
      <c r="F26" s="5"/>
      <c r="G26" s="48">
        <f t="shared" si="1"/>
        <v>0</v>
      </c>
      <c r="H26" s="49">
        <f t="shared" si="2"/>
        <v>0</v>
      </c>
    </row>
    <row r="27" spans="1:8" ht="12.75">
      <c r="A27" s="31"/>
      <c r="B27" s="6"/>
      <c r="C27" s="6"/>
      <c r="D27" s="47">
        <f t="shared" si="0"/>
        <v>0</v>
      </c>
      <c r="E27" s="5"/>
      <c r="F27" s="5"/>
      <c r="G27" s="48">
        <f t="shared" si="1"/>
        <v>0</v>
      </c>
      <c r="H27" s="49">
        <f t="shared" si="2"/>
        <v>0</v>
      </c>
    </row>
    <row r="28" spans="1:8" ht="12.75">
      <c r="A28" s="31"/>
      <c r="B28" s="6"/>
      <c r="C28" s="6"/>
      <c r="D28" s="47">
        <f t="shared" si="0"/>
        <v>0</v>
      </c>
      <c r="E28" s="5"/>
      <c r="F28" s="5"/>
      <c r="G28" s="48">
        <f t="shared" si="1"/>
        <v>0</v>
      </c>
      <c r="H28" s="49">
        <f t="shared" si="2"/>
        <v>0</v>
      </c>
    </row>
    <row r="29" spans="1:9" ht="12.75">
      <c r="A29" s="31"/>
      <c r="B29" s="6"/>
      <c r="C29" s="6"/>
      <c r="D29" s="47">
        <f>IF(C29&gt;=B29,IF(B29&lt;&gt;0,C29-B29+1,0),0)</f>
        <v>0</v>
      </c>
      <c r="E29" s="5"/>
      <c r="F29" s="5"/>
      <c r="G29" s="48">
        <f t="shared" si="1"/>
        <v>0</v>
      </c>
      <c r="H29" s="49">
        <f t="shared" si="2"/>
        <v>0</v>
      </c>
      <c r="I29" s="40"/>
    </row>
    <row r="30" spans="1:9" ht="12.75">
      <c r="A30" s="31" t="s">
        <v>12</v>
      </c>
      <c r="B30" s="6"/>
      <c r="C30" s="6"/>
      <c r="D30" s="47">
        <f aca="true" t="shared" si="3" ref="D30:D38">IF(C30&gt;=B30,IF(B30&lt;&gt;0,C30-B30+1,0),0)</f>
        <v>0</v>
      </c>
      <c r="E30" s="5"/>
      <c r="F30" s="5"/>
      <c r="G30" s="48">
        <f t="shared" si="1"/>
        <v>0</v>
      </c>
      <c r="H30" s="49">
        <f t="shared" si="2"/>
        <v>0</v>
      </c>
      <c r="I30" s="39"/>
    </row>
    <row r="31" spans="1:8" ht="12.75">
      <c r="A31" s="31" t="s">
        <v>12</v>
      </c>
      <c r="B31" s="6"/>
      <c r="C31" s="6"/>
      <c r="D31" s="47">
        <f t="shared" si="3"/>
        <v>0</v>
      </c>
      <c r="E31" s="5"/>
      <c r="F31" s="5"/>
      <c r="G31" s="48">
        <f t="shared" si="1"/>
        <v>0</v>
      </c>
      <c r="H31" s="49">
        <f t="shared" si="2"/>
        <v>0</v>
      </c>
    </row>
    <row r="32" spans="1:8" ht="12.75">
      <c r="A32" s="31" t="s">
        <v>12</v>
      </c>
      <c r="B32" s="6"/>
      <c r="C32" s="5"/>
      <c r="D32" s="47">
        <f t="shared" si="3"/>
        <v>0</v>
      </c>
      <c r="E32" s="5"/>
      <c r="F32" s="5"/>
      <c r="G32" s="48">
        <f t="shared" si="1"/>
        <v>0</v>
      </c>
      <c r="H32" s="49">
        <f t="shared" si="2"/>
        <v>0</v>
      </c>
    </row>
    <row r="33" spans="1:8" ht="12.75">
      <c r="A33" s="31" t="s">
        <v>12</v>
      </c>
      <c r="B33" s="6"/>
      <c r="C33" s="5"/>
      <c r="D33" s="47">
        <f t="shared" si="3"/>
        <v>0</v>
      </c>
      <c r="E33" s="5"/>
      <c r="F33" s="5"/>
      <c r="G33" s="48">
        <f t="shared" si="1"/>
        <v>0</v>
      </c>
      <c r="H33" s="49">
        <f t="shared" si="2"/>
        <v>0</v>
      </c>
    </row>
    <row r="34" spans="1:8" ht="12.75">
      <c r="A34" s="31" t="s">
        <v>12</v>
      </c>
      <c r="B34" s="6"/>
      <c r="C34" s="5"/>
      <c r="D34" s="47">
        <f t="shared" si="3"/>
        <v>0</v>
      </c>
      <c r="E34" s="5"/>
      <c r="F34" s="5"/>
      <c r="G34" s="48">
        <f t="shared" si="1"/>
        <v>0</v>
      </c>
      <c r="H34" s="49">
        <f t="shared" si="2"/>
        <v>0</v>
      </c>
    </row>
    <row r="35" spans="1:8" ht="12.75">
      <c r="A35" s="31" t="s">
        <v>12</v>
      </c>
      <c r="B35" s="6"/>
      <c r="C35" s="5"/>
      <c r="D35" s="47">
        <f t="shared" si="3"/>
        <v>0</v>
      </c>
      <c r="E35" s="5"/>
      <c r="F35" s="5"/>
      <c r="G35" s="48">
        <f t="shared" si="1"/>
        <v>0</v>
      </c>
      <c r="H35" s="49">
        <f t="shared" si="2"/>
        <v>0</v>
      </c>
    </row>
    <row r="36" spans="1:8" ht="12.75">
      <c r="A36" s="31" t="s">
        <v>12</v>
      </c>
      <c r="B36" s="6"/>
      <c r="C36" s="5"/>
      <c r="D36" s="47">
        <f t="shared" si="3"/>
        <v>0</v>
      </c>
      <c r="E36" s="5"/>
      <c r="F36" s="5"/>
      <c r="G36" s="48">
        <f t="shared" si="1"/>
        <v>0</v>
      </c>
      <c r="H36" s="49">
        <f t="shared" si="2"/>
        <v>0</v>
      </c>
    </row>
    <row r="37" spans="1:8" ht="12.75">
      <c r="A37" s="31" t="s">
        <v>12</v>
      </c>
      <c r="B37" s="6"/>
      <c r="C37" s="5"/>
      <c r="D37" s="47">
        <f t="shared" si="3"/>
        <v>0</v>
      </c>
      <c r="E37" s="5"/>
      <c r="F37" s="5"/>
      <c r="G37" s="48">
        <f t="shared" si="1"/>
        <v>0</v>
      </c>
      <c r="H37" s="49">
        <f t="shared" si="2"/>
        <v>0</v>
      </c>
    </row>
    <row r="38" spans="1:8" ht="12.75">
      <c r="A38" s="31" t="s">
        <v>12</v>
      </c>
      <c r="B38" s="6"/>
      <c r="C38" s="5"/>
      <c r="D38" s="47">
        <f t="shared" si="3"/>
        <v>0</v>
      </c>
      <c r="E38" s="5"/>
      <c r="F38" s="5"/>
      <c r="G38" s="48">
        <f t="shared" si="1"/>
        <v>0</v>
      </c>
      <c r="H38" s="49">
        <f t="shared" si="2"/>
        <v>0</v>
      </c>
    </row>
    <row r="39" spans="1:8" ht="12.75">
      <c r="A39" s="32" t="s">
        <v>12</v>
      </c>
      <c r="B39" s="3"/>
      <c r="C39" s="3"/>
      <c r="D39" s="3"/>
      <c r="E39" s="3"/>
      <c r="F39" s="3"/>
      <c r="G39" s="3"/>
      <c r="H39" s="33"/>
    </row>
    <row r="40" spans="1:8" ht="12.75">
      <c r="A40" s="32" t="s">
        <v>12</v>
      </c>
      <c r="B40" s="3"/>
      <c r="C40" s="3"/>
      <c r="D40" s="99" t="s">
        <v>10</v>
      </c>
      <c r="E40" s="100"/>
      <c r="F40" s="100"/>
      <c r="G40" s="100"/>
      <c r="H40" s="50">
        <f>SUM(H19:H38)</f>
        <v>0</v>
      </c>
    </row>
    <row r="41" spans="1:8" ht="12.75">
      <c r="A41" s="32" t="s">
        <v>12</v>
      </c>
      <c r="B41" s="3"/>
      <c r="C41" s="3"/>
      <c r="D41" s="34"/>
      <c r="E41" s="34"/>
      <c r="F41" s="34"/>
      <c r="G41" s="34"/>
      <c r="H41" s="51"/>
    </row>
    <row r="42" spans="1:9" ht="14.25">
      <c r="A42" s="32" t="s">
        <v>12</v>
      </c>
      <c r="B42" s="3"/>
      <c r="C42" s="3"/>
      <c r="D42" s="101" t="s">
        <v>11</v>
      </c>
      <c r="E42" s="102"/>
      <c r="F42" s="102"/>
      <c r="G42" s="102"/>
      <c r="H42" s="52">
        <f>LARGE($H$19:$H$38,$G$9)+LARGE($H$19:$H$38,$G$10)+LARGE($H$19:$H$38,$G$11)+LARGE($H$19:$H$38,$G$12)+LARGE($H$19:$H$38,$G$13)</f>
        <v>0</v>
      </c>
      <c r="I42" s="4"/>
    </row>
    <row r="43" spans="1:8" ht="13.5" thickBot="1">
      <c r="A43" s="35" t="s">
        <v>12</v>
      </c>
      <c r="B43" s="36"/>
      <c r="C43" s="36"/>
      <c r="D43" s="36"/>
      <c r="E43" s="36"/>
      <c r="F43" s="36"/>
      <c r="G43" s="36"/>
      <c r="H43" s="37"/>
    </row>
    <row r="45" ht="13.5" thickBot="1"/>
    <row r="46" spans="1:8" ht="32.25" customHeight="1">
      <c r="A46" s="90" t="s">
        <v>20</v>
      </c>
      <c r="B46" s="91"/>
      <c r="C46" s="91"/>
      <c r="D46" s="91"/>
      <c r="E46" s="91"/>
      <c r="F46" s="91"/>
      <c r="G46" s="91"/>
      <c r="H46" s="92"/>
    </row>
    <row r="47" spans="1:8" ht="12.75">
      <c r="A47" s="95" t="str">
        <f>IF(A17&lt;&gt;0,A17,"")</f>
        <v>dettaglio dipendenti</v>
      </c>
      <c r="B47" s="94">
        <f aca="true" t="shared" si="4" ref="B47:H47">IF(B17&lt;&gt;0,B17,"")</f>
      </c>
      <c r="C47" s="94">
        <f t="shared" si="4"/>
      </c>
      <c r="D47" s="96">
        <f t="shared" si="4"/>
      </c>
      <c r="E47" s="93" t="str">
        <f t="shared" si="4"/>
        <v>tempo parziale</v>
      </c>
      <c r="F47" s="94">
        <f t="shared" si="4"/>
      </c>
      <c r="G47" s="94">
        <f t="shared" si="4"/>
      </c>
      <c r="H47" s="97" t="str">
        <f t="shared" si="4"/>
        <v>deduzione teorica</v>
      </c>
    </row>
    <row r="48" spans="1:8" ht="25.5">
      <c r="A48" s="42" t="str">
        <f>IF(A18&lt;&gt;0,A18,"")</f>
        <v>nominativo</v>
      </c>
      <c r="B48" s="43" t="str">
        <f aca="true" t="shared" si="5" ref="B48:H48">IF(B18&lt;&gt;0,B18,"")</f>
        <v>dal</v>
      </c>
      <c r="C48" s="43" t="str">
        <f t="shared" si="5"/>
        <v>al</v>
      </c>
      <c r="D48" s="43" t="str">
        <f t="shared" si="5"/>
        <v>giorni</v>
      </c>
      <c r="E48" s="43" t="str">
        <f t="shared" si="5"/>
        <v>giornate retribuite</v>
      </c>
      <c r="F48" s="43" t="str">
        <f t="shared" si="5"/>
        <v>giornate contrattuali</v>
      </c>
      <c r="G48" s="41" t="str">
        <f t="shared" si="5"/>
        <v>coefficiente</v>
      </c>
      <c r="H48" s="98">
        <f t="shared" si="5"/>
      </c>
    </row>
    <row r="49" spans="1:8" ht="12.75">
      <c r="A49" s="53">
        <f aca="true" t="shared" si="6" ref="A49:F49">IF(A19&lt;&gt;0,A19,"")</f>
      </c>
      <c r="B49" s="54">
        <f t="shared" si="6"/>
      </c>
      <c r="C49" s="54">
        <f t="shared" si="6"/>
      </c>
      <c r="D49" s="55">
        <f aca="true" t="shared" si="7" ref="D49:D58">IF(D19&lt;&gt;0,D19,0)</f>
        <v>0</v>
      </c>
      <c r="E49" s="56">
        <f t="shared" si="6"/>
      </c>
      <c r="F49" s="56">
        <f t="shared" si="6"/>
      </c>
      <c r="G49" s="48">
        <f aca="true" t="shared" si="8" ref="G49:G68">IF(G19&lt;&gt;0,G19,0)</f>
        <v>0</v>
      </c>
      <c r="H49" s="49">
        <f>IF($F$8="SPETTA",ROUND(($C$14/$G$5*D49)*G49,0),0)</f>
        <v>0</v>
      </c>
    </row>
    <row r="50" spans="1:8" ht="12.75">
      <c r="A50" s="53">
        <f aca="true" t="shared" si="9" ref="A50:F50">IF(A20&lt;&gt;0,A20,"")</f>
      </c>
      <c r="B50" s="54">
        <f t="shared" si="9"/>
      </c>
      <c r="C50" s="54">
        <f t="shared" si="9"/>
      </c>
      <c r="D50" s="55">
        <f t="shared" si="7"/>
        <v>0</v>
      </c>
      <c r="E50" s="56">
        <f t="shared" si="9"/>
      </c>
      <c r="F50" s="56">
        <f t="shared" si="9"/>
      </c>
      <c r="G50" s="48">
        <f t="shared" si="8"/>
        <v>0</v>
      </c>
      <c r="H50" s="49">
        <f aca="true" t="shared" si="10" ref="H50:H68">IF($F$8="SPETTA",ROUND(($C$14/$G$5*D50)*G50,0),0)</f>
        <v>0</v>
      </c>
    </row>
    <row r="51" spans="1:8" ht="12.75">
      <c r="A51" s="53">
        <f aca="true" t="shared" si="11" ref="A51:F51">IF(A21&lt;&gt;0,A21,"")</f>
      </c>
      <c r="B51" s="54">
        <f t="shared" si="11"/>
      </c>
      <c r="C51" s="54">
        <f t="shared" si="11"/>
      </c>
      <c r="D51" s="55">
        <f t="shared" si="7"/>
        <v>0</v>
      </c>
      <c r="E51" s="56">
        <f t="shared" si="11"/>
      </c>
      <c r="F51" s="56">
        <f t="shared" si="11"/>
      </c>
      <c r="G51" s="48">
        <f t="shared" si="8"/>
        <v>0</v>
      </c>
      <c r="H51" s="49">
        <f t="shared" si="10"/>
        <v>0</v>
      </c>
    </row>
    <row r="52" spans="1:8" ht="12.75">
      <c r="A52" s="53">
        <f aca="true" t="shared" si="12" ref="A52:F52">IF(A22&lt;&gt;0,A22,"")</f>
      </c>
      <c r="B52" s="54">
        <f t="shared" si="12"/>
      </c>
      <c r="C52" s="54">
        <f t="shared" si="12"/>
      </c>
      <c r="D52" s="55">
        <f t="shared" si="7"/>
        <v>0</v>
      </c>
      <c r="E52" s="56">
        <f t="shared" si="12"/>
      </c>
      <c r="F52" s="56">
        <f t="shared" si="12"/>
      </c>
      <c r="G52" s="48">
        <f t="shared" si="8"/>
        <v>0</v>
      </c>
      <c r="H52" s="49">
        <f t="shared" si="10"/>
        <v>0</v>
      </c>
    </row>
    <row r="53" spans="1:8" ht="12.75">
      <c r="A53" s="53">
        <f aca="true" t="shared" si="13" ref="A53:F53">IF(A23&lt;&gt;0,A23,"")</f>
      </c>
      <c r="B53" s="54">
        <f t="shared" si="13"/>
      </c>
      <c r="C53" s="54">
        <f t="shared" si="13"/>
      </c>
      <c r="D53" s="55">
        <f t="shared" si="7"/>
        <v>0</v>
      </c>
      <c r="E53" s="56">
        <f t="shared" si="13"/>
      </c>
      <c r="F53" s="56">
        <f t="shared" si="13"/>
      </c>
      <c r="G53" s="48">
        <f t="shared" si="8"/>
        <v>0</v>
      </c>
      <c r="H53" s="49">
        <f t="shared" si="10"/>
        <v>0</v>
      </c>
    </row>
    <row r="54" spans="1:8" ht="12.75">
      <c r="A54" s="53">
        <f aca="true" t="shared" si="14" ref="A54:F54">IF(A24&lt;&gt;0,A24,"")</f>
      </c>
      <c r="B54" s="54">
        <f t="shared" si="14"/>
      </c>
      <c r="C54" s="54">
        <f t="shared" si="14"/>
      </c>
      <c r="D54" s="55">
        <f t="shared" si="7"/>
        <v>0</v>
      </c>
      <c r="E54" s="56">
        <f t="shared" si="14"/>
      </c>
      <c r="F54" s="56">
        <f t="shared" si="14"/>
      </c>
      <c r="G54" s="48">
        <f t="shared" si="8"/>
        <v>0</v>
      </c>
      <c r="H54" s="49">
        <f t="shared" si="10"/>
        <v>0</v>
      </c>
    </row>
    <row r="55" spans="1:8" ht="12.75">
      <c r="A55" s="53">
        <f aca="true" t="shared" si="15" ref="A55:F55">IF(A25&lt;&gt;0,A25,"")</f>
      </c>
      <c r="B55" s="54">
        <f t="shared" si="15"/>
      </c>
      <c r="C55" s="54">
        <f t="shared" si="15"/>
      </c>
      <c r="D55" s="55">
        <f t="shared" si="7"/>
        <v>0</v>
      </c>
      <c r="E55" s="56">
        <f t="shared" si="15"/>
      </c>
      <c r="F55" s="56">
        <f t="shared" si="15"/>
      </c>
      <c r="G55" s="48">
        <f t="shared" si="8"/>
        <v>0</v>
      </c>
      <c r="H55" s="49">
        <f t="shared" si="10"/>
        <v>0</v>
      </c>
    </row>
    <row r="56" spans="1:8" ht="12.75">
      <c r="A56" s="53">
        <f aca="true" t="shared" si="16" ref="A56:F56">IF(A26&lt;&gt;0,A26,"")</f>
      </c>
      <c r="B56" s="54">
        <f t="shared" si="16"/>
      </c>
      <c r="C56" s="54">
        <f>IF(C26&lt;&gt;0,C26,"")</f>
      </c>
      <c r="D56" s="55">
        <f t="shared" si="7"/>
        <v>0</v>
      </c>
      <c r="E56" s="56">
        <f t="shared" si="16"/>
      </c>
      <c r="F56" s="56">
        <f t="shared" si="16"/>
      </c>
      <c r="G56" s="48">
        <f t="shared" si="8"/>
        <v>0</v>
      </c>
      <c r="H56" s="49">
        <f t="shared" si="10"/>
        <v>0</v>
      </c>
    </row>
    <row r="57" spans="1:8" ht="12.75">
      <c r="A57" s="53">
        <f aca="true" t="shared" si="17" ref="A57:F57">IF(A27&lt;&gt;0,A27,"")</f>
      </c>
      <c r="B57" s="54">
        <f t="shared" si="17"/>
      </c>
      <c r="C57" s="54">
        <f t="shared" si="17"/>
      </c>
      <c r="D57" s="55">
        <f t="shared" si="7"/>
        <v>0</v>
      </c>
      <c r="E57" s="56">
        <f t="shared" si="17"/>
      </c>
      <c r="F57" s="56">
        <f t="shared" si="17"/>
      </c>
      <c r="G57" s="48">
        <f t="shared" si="8"/>
        <v>0</v>
      </c>
      <c r="H57" s="49">
        <f t="shared" si="10"/>
        <v>0</v>
      </c>
    </row>
    <row r="58" spans="1:8" ht="12.75">
      <c r="A58" s="53">
        <f aca="true" t="shared" si="18" ref="A58:F58">IF(A28&lt;&gt;0,A28,"")</f>
      </c>
      <c r="B58" s="54">
        <f t="shared" si="18"/>
      </c>
      <c r="C58" s="54">
        <f t="shared" si="18"/>
      </c>
      <c r="D58" s="55">
        <f t="shared" si="7"/>
        <v>0</v>
      </c>
      <c r="E58" s="56">
        <f t="shared" si="18"/>
      </c>
      <c r="F58" s="56">
        <f t="shared" si="18"/>
      </c>
      <c r="G58" s="48">
        <f t="shared" si="8"/>
        <v>0</v>
      </c>
      <c r="H58" s="49">
        <f t="shared" si="10"/>
        <v>0</v>
      </c>
    </row>
    <row r="59" spans="1:8" ht="12.75">
      <c r="A59" s="53">
        <f aca="true" t="shared" si="19" ref="A59:F59">IF(A29&lt;&gt;0,A29,"")</f>
      </c>
      <c r="B59" s="54">
        <f t="shared" si="19"/>
      </c>
      <c r="C59" s="54">
        <f t="shared" si="19"/>
      </c>
      <c r="D59" s="55">
        <f>IF(D29&lt;&gt;0,D29,0)</f>
        <v>0</v>
      </c>
      <c r="E59" s="56">
        <f t="shared" si="19"/>
      </c>
      <c r="F59" s="56">
        <f t="shared" si="19"/>
      </c>
      <c r="G59" s="48">
        <f t="shared" si="8"/>
        <v>0</v>
      </c>
      <c r="H59" s="49">
        <f t="shared" si="10"/>
        <v>0</v>
      </c>
    </row>
    <row r="60" spans="1:8" ht="12.75">
      <c r="A60" s="53" t="str">
        <f aca="true" t="shared" si="20" ref="A60:F60">IF(A30&lt;&gt;0,A30,"")</f>
        <v> </v>
      </c>
      <c r="B60" s="54">
        <f t="shared" si="20"/>
      </c>
      <c r="C60" s="54">
        <f t="shared" si="20"/>
      </c>
      <c r="D60" s="55">
        <f aca="true" t="shared" si="21" ref="D60:D68">IF(D30&lt;&gt;0,D30,0)</f>
        <v>0</v>
      </c>
      <c r="E60" s="56">
        <f t="shared" si="20"/>
      </c>
      <c r="F60" s="56">
        <f t="shared" si="20"/>
      </c>
      <c r="G60" s="48">
        <f t="shared" si="8"/>
        <v>0</v>
      </c>
      <c r="H60" s="49">
        <f t="shared" si="10"/>
        <v>0</v>
      </c>
    </row>
    <row r="61" spans="1:8" ht="12.75">
      <c r="A61" s="53" t="str">
        <f aca="true" t="shared" si="22" ref="A61:F61">IF(A31&lt;&gt;0,A31,"")</f>
        <v> </v>
      </c>
      <c r="B61" s="54">
        <f t="shared" si="22"/>
      </c>
      <c r="C61" s="54">
        <f t="shared" si="22"/>
      </c>
      <c r="D61" s="55">
        <f t="shared" si="21"/>
        <v>0</v>
      </c>
      <c r="E61" s="56">
        <f t="shared" si="22"/>
      </c>
      <c r="F61" s="56">
        <f t="shared" si="22"/>
      </c>
      <c r="G61" s="48">
        <f t="shared" si="8"/>
        <v>0</v>
      </c>
      <c r="H61" s="49">
        <f t="shared" si="10"/>
        <v>0</v>
      </c>
    </row>
    <row r="62" spans="1:8" ht="12.75">
      <c r="A62" s="53" t="str">
        <f aca="true" t="shared" si="23" ref="A62:F62">IF(A32&lt;&gt;0,A32,"")</f>
        <v> </v>
      </c>
      <c r="B62" s="54">
        <f t="shared" si="23"/>
      </c>
      <c r="C62" s="54">
        <f t="shared" si="23"/>
      </c>
      <c r="D62" s="55">
        <f t="shared" si="21"/>
        <v>0</v>
      </c>
      <c r="E62" s="56">
        <f t="shared" si="23"/>
      </c>
      <c r="F62" s="56">
        <f t="shared" si="23"/>
      </c>
      <c r="G62" s="48">
        <f t="shared" si="8"/>
        <v>0</v>
      </c>
      <c r="H62" s="49">
        <f t="shared" si="10"/>
        <v>0</v>
      </c>
    </row>
    <row r="63" spans="1:8" ht="12.75">
      <c r="A63" s="53" t="str">
        <f aca="true" t="shared" si="24" ref="A63:F63">IF(A33&lt;&gt;0,A33,"")</f>
        <v> </v>
      </c>
      <c r="B63" s="54">
        <f t="shared" si="24"/>
      </c>
      <c r="C63" s="54">
        <f t="shared" si="24"/>
      </c>
      <c r="D63" s="55">
        <f t="shared" si="21"/>
        <v>0</v>
      </c>
      <c r="E63" s="56">
        <f t="shared" si="24"/>
      </c>
      <c r="F63" s="56">
        <f t="shared" si="24"/>
      </c>
      <c r="G63" s="48">
        <f t="shared" si="8"/>
        <v>0</v>
      </c>
      <c r="H63" s="49">
        <f t="shared" si="10"/>
        <v>0</v>
      </c>
    </row>
    <row r="64" spans="1:8" ht="12.75">
      <c r="A64" s="53" t="str">
        <f aca="true" t="shared" si="25" ref="A64:F64">IF(A34&lt;&gt;0,A34,"")</f>
        <v> </v>
      </c>
      <c r="B64" s="54">
        <f t="shared" si="25"/>
      </c>
      <c r="C64" s="54">
        <f t="shared" si="25"/>
      </c>
      <c r="D64" s="55">
        <f t="shared" si="21"/>
        <v>0</v>
      </c>
      <c r="E64" s="56">
        <f t="shared" si="25"/>
      </c>
      <c r="F64" s="56">
        <f t="shared" si="25"/>
      </c>
      <c r="G64" s="48">
        <f t="shared" si="8"/>
        <v>0</v>
      </c>
      <c r="H64" s="49">
        <f t="shared" si="10"/>
        <v>0</v>
      </c>
    </row>
    <row r="65" spans="1:8" ht="12.75">
      <c r="A65" s="53" t="str">
        <f aca="true" t="shared" si="26" ref="A65:F65">IF(A35&lt;&gt;0,A35,"")</f>
        <v> </v>
      </c>
      <c r="B65" s="54">
        <f t="shared" si="26"/>
      </c>
      <c r="C65" s="54">
        <f t="shared" si="26"/>
      </c>
      <c r="D65" s="55">
        <f t="shared" si="21"/>
        <v>0</v>
      </c>
      <c r="E65" s="56">
        <f t="shared" si="26"/>
      </c>
      <c r="F65" s="56">
        <f t="shared" si="26"/>
      </c>
      <c r="G65" s="48">
        <f t="shared" si="8"/>
        <v>0</v>
      </c>
      <c r="H65" s="49">
        <f t="shared" si="10"/>
        <v>0</v>
      </c>
    </row>
    <row r="66" spans="1:8" ht="12.75">
      <c r="A66" s="53" t="str">
        <f aca="true" t="shared" si="27" ref="A66:F66">IF(A36&lt;&gt;0,A36,"")</f>
        <v> </v>
      </c>
      <c r="B66" s="54">
        <f t="shared" si="27"/>
      </c>
      <c r="C66" s="54">
        <f t="shared" si="27"/>
      </c>
      <c r="D66" s="55">
        <f t="shared" si="21"/>
        <v>0</v>
      </c>
      <c r="E66" s="56">
        <f t="shared" si="27"/>
      </c>
      <c r="F66" s="56">
        <f t="shared" si="27"/>
      </c>
      <c r="G66" s="48">
        <f t="shared" si="8"/>
        <v>0</v>
      </c>
      <c r="H66" s="49">
        <f t="shared" si="10"/>
        <v>0</v>
      </c>
    </row>
    <row r="67" spans="1:8" ht="12.75">
      <c r="A67" s="53" t="str">
        <f aca="true" t="shared" si="28" ref="A67:F67">IF(A37&lt;&gt;0,A37,"")</f>
        <v> </v>
      </c>
      <c r="B67" s="54">
        <f t="shared" si="28"/>
      </c>
      <c r="C67" s="54">
        <f t="shared" si="28"/>
      </c>
      <c r="D67" s="55">
        <f t="shared" si="21"/>
        <v>0</v>
      </c>
      <c r="E67" s="56">
        <f t="shared" si="28"/>
      </c>
      <c r="F67" s="56">
        <f t="shared" si="28"/>
      </c>
      <c r="G67" s="48">
        <f t="shared" si="8"/>
        <v>0</v>
      </c>
      <c r="H67" s="49">
        <f t="shared" si="10"/>
        <v>0</v>
      </c>
    </row>
    <row r="68" spans="1:8" ht="12.75">
      <c r="A68" s="53" t="str">
        <f aca="true" t="shared" si="29" ref="A68:F68">IF(A38&lt;&gt;0,A38,"")</f>
        <v> </v>
      </c>
      <c r="B68" s="54">
        <f t="shared" si="29"/>
      </c>
      <c r="C68" s="54">
        <f t="shared" si="29"/>
      </c>
      <c r="D68" s="55">
        <f t="shared" si="21"/>
        <v>0</v>
      </c>
      <c r="E68" s="56">
        <f t="shared" si="29"/>
      </c>
      <c r="F68" s="56">
        <f t="shared" si="29"/>
      </c>
      <c r="G68" s="48">
        <f t="shared" si="8"/>
        <v>0</v>
      </c>
      <c r="H68" s="49">
        <f t="shared" si="10"/>
        <v>0</v>
      </c>
    </row>
    <row r="69" spans="1:8" ht="12.75">
      <c r="A69" s="57" t="str">
        <f aca="true" t="shared" si="30" ref="A69:H69">IF(A39&lt;&gt;0,A39,"")</f>
        <v> </v>
      </c>
      <c r="B69" s="58">
        <f t="shared" si="30"/>
      </c>
      <c r="C69" s="58">
        <f t="shared" si="30"/>
      </c>
      <c r="D69" s="58">
        <f t="shared" si="30"/>
      </c>
      <c r="E69" s="58">
        <f t="shared" si="30"/>
      </c>
      <c r="F69" s="58">
        <f t="shared" si="30"/>
      </c>
      <c r="G69" s="58">
        <f t="shared" si="30"/>
      </c>
      <c r="H69" s="59">
        <f t="shared" si="30"/>
      </c>
    </row>
    <row r="70" spans="1:8" ht="12.75">
      <c r="A70" s="57" t="str">
        <f aca="true" t="shared" si="31" ref="A70:D72">IF(A40&lt;&gt;0,A40,"")</f>
        <v> </v>
      </c>
      <c r="B70" s="58">
        <f t="shared" si="31"/>
      </c>
      <c r="C70" s="58">
        <f t="shared" si="31"/>
      </c>
      <c r="D70" s="105" t="str">
        <f t="shared" si="31"/>
        <v>TOTALE DEDUZIONI TEORICHE</v>
      </c>
      <c r="E70" s="106"/>
      <c r="F70" s="106"/>
      <c r="G70" s="106"/>
      <c r="H70" s="50">
        <f>SUM(H49:H68)</f>
        <v>0</v>
      </c>
    </row>
    <row r="71" spans="1:8" ht="12.75">
      <c r="A71" s="57" t="str">
        <f t="shared" si="31"/>
        <v> </v>
      </c>
      <c r="B71" s="58">
        <f t="shared" si="31"/>
      </c>
      <c r="C71" s="58">
        <f t="shared" si="31"/>
      </c>
      <c r="D71" s="60">
        <f t="shared" si="31"/>
      </c>
      <c r="E71" s="60"/>
      <c r="F71" s="60"/>
      <c r="G71" s="60"/>
      <c r="H71" s="51">
        <f>IF(H41&lt;&gt;0,H41,"")</f>
      </c>
    </row>
    <row r="72" spans="1:8" ht="14.25">
      <c r="A72" s="57" t="str">
        <f t="shared" si="31"/>
        <v> </v>
      </c>
      <c r="B72" s="58">
        <f t="shared" si="31"/>
      </c>
      <c r="C72" s="58">
        <f t="shared" si="31"/>
      </c>
      <c r="D72" s="103" t="str">
        <f t="shared" si="31"/>
        <v>TOTALE DEDUZIONE EFFETTIVA</v>
      </c>
      <c r="E72" s="104"/>
      <c r="F72" s="104"/>
      <c r="G72" s="104"/>
      <c r="H72" s="52">
        <f>LARGE($H$49:$H$68,$G$9)+LARGE($H$49:$H$68,$G$10)+LARGE($H$49:$H$68,$G$11)+LARGE($H$49:$H$68,$G$12)+LARGE($H$49:$H$68,$G$13)</f>
        <v>0</v>
      </c>
    </row>
    <row r="73" spans="1:8" ht="13.5" thickBot="1">
      <c r="A73" s="61" t="str">
        <f aca="true" t="shared" si="32" ref="A73:H73">IF(A43&lt;&gt;0,A43,"")</f>
        <v> </v>
      </c>
      <c r="B73" s="62">
        <f t="shared" si="32"/>
      </c>
      <c r="C73" s="62">
        <f t="shared" si="32"/>
      </c>
      <c r="D73" s="62">
        <f t="shared" si="32"/>
      </c>
      <c r="E73" s="62">
        <f t="shared" si="32"/>
      </c>
      <c r="F73" s="62">
        <f t="shared" si="32"/>
      </c>
      <c r="G73" s="62">
        <f t="shared" si="32"/>
      </c>
      <c r="H73" s="63">
        <f t="shared" si="32"/>
      </c>
    </row>
    <row r="74" spans="1:8" ht="12.75">
      <c r="A74" s="1">
        <f aca="true" t="shared" si="33" ref="A74:H74">IF(A44&lt;&gt;0,A44,"")</f>
      </c>
      <c r="B74" s="1">
        <f t="shared" si="33"/>
      </c>
      <c r="C74" s="1">
        <f t="shared" si="33"/>
      </c>
      <c r="D74" s="1">
        <f t="shared" si="33"/>
      </c>
      <c r="E74" s="1">
        <f t="shared" si="33"/>
      </c>
      <c r="F74" s="1">
        <f t="shared" si="33"/>
      </c>
      <c r="G74" s="1">
        <f t="shared" si="33"/>
      </c>
      <c r="H74" s="1">
        <f t="shared" si="33"/>
      </c>
    </row>
  </sheetData>
  <sheetProtection password="CF97" sheet="1" objects="1" scenarios="1"/>
  <mergeCells count="26">
    <mergeCell ref="D72:G72"/>
    <mergeCell ref="A47:D47"/>
    <mergeCell ref="E47:G47"/>
    <mergeCell ref="H47:H48"/>
    <mergeCell ref="D70:G70"/>
    <mergeCell ref="A16:H16"/>
    <mergeCell ref="A46:H46"/>
    <mergeCell ref="E17:G17"/>
    <mergeCell ref="A17:D17"/>
    <mergeCell ref="H17:H18"/>
    <mergeCell ref="D40:G40"/>
    <mergeCell ref="D42:G42"/>
    <mergeCell ref="A14:B14"/>
    <mergeCell ref="D9:F9"/>
    <mergeCell ref="H5:H14"/>
    <mergeCell ref="A1:H1"/>
    <mergeCell ref="B3:H3"/>
    <mergeCell ref="A6:C6"/>
    <mergeCell ref="A8:C8"/>
    <mergeCell ref="A9:B9"/>
    <mergeCell ref="D6:E6"/>
    <mergeCell ref="F6:G6"/>
    <mergeCell ref="D7:E7"/>
    <mergeCell ref="F7:G7"/>
    <mergeCell ref="D8:E8"/>
    <mergeCell ref="F8:G8"/>
  </mergeCells>
  <dataValidations count="2">
    <dataValidation type="date" allowBlank="1" showInputMessage="1" showErrorMessage="1" errorTitle="ERR1" error="LA DATA IN QUESTO CAMPO NON PUO' ESSERE INFERIORE ALLA DATA DI INIZIO DEL PERIODO D'IMPOSTA O SUPERIORE ALLA DATA DI FINE DELLO STESSO" sqref="B19:B38">
      <formula1>$C$5</formula1>
      <formula2>$E$5</formula2>
    </dataValidation>
    <dataValidation type="date" allowBlank="1" showInputMessage="1" showErrorMessage="1" errorTitle="ERR2" error="LA DATA IN QUESTO CAMPO NON PUO' ESSERE INFERIORE ALLA DATA DELLA COLONNA PRECEDENTE O SUPERIORE ALLA DATA DI FINE DEL PERIODO D'IMPOSTA" sqref="C19:C38">
      <formula1>B19</formula1>
      <formula2>$E$5</formula2>
    </dataValidation>
  </dataValidations>
  <printOptions horizontalCentered="1" verticalCentered="1"/>
  <pageMargins left="0.1968503937007874" right="0.1968503937007874" top="0.1968503937007874" bottom="0.1968503937007874" header="0" footer="0"/>
  <pageSetup fitToHeight="1" fitToWidth="1" horizontalDpi="600" verticalDpi="6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P.A.S. - Pasquini Area Servizi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dc:creator>
  <cp:keywords/>
  <dc:description/>
  <cp:lastModifiedBy>oscar</cp:lastModifiedBy>
  <cp:lastPrinted>2004-04-18T13:34:05Z</cp:lastPrinted>
  <dcterms:created xsi:type="dcterms:W3CDTF">2004-04-17T15:15:04Z</dcterms:created>
  <dcterms:modified xsi:type="dcterms:W3CDTF">2004-04-28T07:34:35Z</dcterms:modified>
  <cp:category/>
  <cp:version/>
  <cp:contentType/>
  <cp:contentStatus/>
</cp:coreProperties>
</file>